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lienvanderlaan/Library/CloudStorage/Dropbox/Globewise/Finance 2024/"/>
    </mc:Choice>
  </mc:AlternateContent>
  <xr:revisionPtr revIDLastSave="0" documentId="13_ncr:1_{A587FC17-6767-B949-818F-2A0523A187FB}" xr6:coauthVersionLast="47" xr6:coauthVersionMax="47" xr10:uidLastSave="{00000000-0000-0000-0000-000000000000}"/>
  <bookViews>
    <workbookView xWindow="360" yWindow="2260" windowWidth="29040" windowHeight="15840" xr2:uid="{B0DC1304-A6BF-42BF-86C4-D93A8EF4C4F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D17" i="1"/>
  <c r="D13" i="1"/>
  <c r="D27" i="1"/>
  <c r="D29" i="1"/>
  <c r="D31" i="1"/>
  <c r="B13" i="1"/>
  <c r="C13" i="1"/>
  <c r="C27" i="1"/>
  <c r="B27" i="1"/>
  <c r="C29" i="1"/>
  <c r="C31" i="1"/>
  <c r="B29" i="1"/>
  <c r="B31" i="1"/>
  <c r="B38" i="1"/>
  <c r="B39" i="1"/>
</calcChain>
</file>

<file path=xl/sharedStrings.xml><?xml version="1.0" encoding="utf-8"?>
<sst xmlns="http://schemas.openxmlformats.org/spreadsheetml/2006/main" count="61" uniqueCount="57">
  <si>
    <t>Stichting Globewise</t>
  </si>
  <si>
    <t>EUR</t>
  </si>
  <si>
    <t>Schenkingen</t>
  </si>
  <si>
    <t>Baten</t>
  </si>
  <si>
    <t>Lasten</t>
  </si>
  <si>
    <t>Bestuurkosten</t>
  </si>
  <si>
    <t>Bankkosten</t>
  </si>
  <si>
    <t>Totaal lasten</t>
  </si>
  <si>
    <t>Saldo van baten en lasten</t>
  </si>
  <si>
    <t>Totaal baten</t>
  </si>
  <si>
    <t>Kosten fundraising</t>
  </si>
  <si>
    <t>Overige lasten:</t>
  </si>
  <si>
    <t>Totaal overige lasten</t>
  </si>
  <si>
    <t>Kosten website</t>
  </si>
  <si>
    <t>Saldo van ontvangsten en uitgaven</t>
  </si>
  <si>
    <t>Contributies Vereniging van Fondsen en aanvraag CBF</t>
  </si>
  <si>
    <t>GNC</t>
  </si>
  <si>
    <t>Amani</t>
  </si>
  <si>
    <t>Verkaart</t>
  </si>
  <si>
    <t>Liquiditeitsbegroting</t>
  </si>
  <si>
    <t>Kosten verbonden aan ambassadeur</t>
  </si>
  <si>
    <t>ontwikkel- en productiekosten banieren, online video's etc</t>
  </si>
  <si>
    <t>Bestedingen aan doelstelling</t>
  </si>
  <si>
    <t>Baten van particulieren</t>
  </si>
  <si>
    <t>Baten van bedrijven</t>
  </si>
  <si>
    <t>Baten uit fundraising</t>
  </si>
  <si>
    <t>toelichting begroting 2023</t>
  </si>
  <si>
    <t>RGF</t>
  </si>
  <si>
    <t>afhankelijk van vinden ambassadeur</t>
  </si>
  <si>
    <t>RGF projecten</t>
  </si>
  <si>
    <t>realisatie 2023</t>
  </si>
  <si>
    <t>begroting 2024</t>
  </si>
  <si>
    <t>Liquide middelen per 1 januari 2024</t>
  </si>
  <si>
    <t>Verwachte Liquide middelen per 31 december 2024</t>
  </si>
  <si>
    <t>Aangegane verplichtingen Globewise 2024/2025/2026 jaarrekening 2023</t>
  </si>
  <si>
    <t>Project</t>
  </si>
  <si>
    <t>FTK</t>
  </si>
  <si>
    <t>Macheo</t>
  </si>
  <si>
    <t>BSS India</t>
  </si>
  <si>
    <t>Young Focus</t>
  </si>
  <si>
    <t>nog niet aangepast aan lagere ink</t>
  </si>
  <si>
    <t>Totaal aangegaan</t>
  </si>
  <si>
    <t>Begroot</t>
  </si>
  <si>
    <t>pendekezo</t>
  </si>
  <si>
    <t>BSS</t>
  </si>
  <si>
    <t>LSS</t>
  </si>
  <si>
    <t>Clinbing tRT</t>
  </si>
  <si>
    <t xml:space="preserve">toegezegd, contract in mei 2024 </t>
  </si>
  <si>
    <t>Totaal begroot 2024</t>
  </si>
  <si>
    <t>evntueel nieuw project (2)</t>
  </si>
  <si>
    <t>afh van ontv RGF en sponsorink 2024</t>
  </si>
  <si>
    <t>Begroting incl nieuwe projecten</t>
  </si>
  <si>
    <t>trip naar Uganda in 2024</t>
  </si>
  <si>
    <t>betreft projecten door leerlingen van Luzac/NCOI en wederom in 2024het aspergediner</t>
  </si>
  <si>
    <r>
      <t xml:space="preserve">Begroting 2024 </t>
    </r>
    <r>
      <rPr>
        <sz val="8"/>
        <color theme="1"/>
        <rFont val="Calibri"/>
        <family val="2"/>
        <scheme val="minor"/>
      </rPr>
      <t>- maart 2024</t>
    </r>
  </si>
  <si>
    <t>(a)</t>
  </si>
  <si>
    <t>begroting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</si>
</sst>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€&quot;\ * #,##0_);_(&quot;€&quot;\ * \(#,##0\);_(&quot;€&quot;\ 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1" xfId="1" applyNumberFormat="1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164" fontId="0" fillId="0" borderId="1" xfId="0" applyNumberFormat="1" applyBorder="1"/>
    <xf numFmtId="0" fontId="8" fillId="0" borderId="0" xfId="2"/>
    <xf numFmtId="43" fontId="8" fillId="0" borderId="0" xfId="3" applyFont="1"/>
    <xf numFmtId="164" fontId="8" fillId="0" borderId="0" xfId="2" applyNumberFormat="1"/>
    <xf numFmtId="0" fontId="10" fillId="0" borderId="0" xfId="2" applyFont="1"/>
    <xf numFmtId="164" fontId="11" fillId="0" borderId="2" xfId="2" applyNumberFormat="1" applyFont="1" applyBorder="1"/>
    <xf numFmtId="164" fontId="3" fillId="0" borderId="3" xfId="1" applyNumberFormat="1" applyFont="1" applyBorder="1"/>
    <xf numFmtId="164" fontId="0" fillId="0" borderId="4" xfId="0" applyNumberFormat="1" applyBorder="1"/>
    <xf numFmtId="164" fontId="0" fillId="0" borderId="0" xfId="1" applyNumberFormat="1" applyFont="1" applyAlignment="1">
      <alignment wrapText="1"/>
    </xf>
    <xf numFmtId="164" fontId="6" fillId="0" borderId="0" xfId="1" applyNumberFormat="1" applyFont="1"/>
    <xf numFmtId="0" fontId="10" fillId="0" borderId="0" xfId="0" applyFont="1"/>
    <xf numFmtId="164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43" fontId="1" fillId="0" borderId="0" xfId="3" applyFont="1"/>
    <xf numFmtId="164" fontId="0" fillId="0" borderId="1" xfId="0" applyNumberFormat="1" applyBorder="1" applyAlignment="1">
      <alignment vertical="top"/>
    </xf>
    <xf numFmtId="0" fontId="1" fillId="0" borderId="0" xfId="4"/>
    <xf numFmtId="0" fontId="11" fillId="0" borderId="0" xfId="4" applyFont="1"/>
    <xf numFmtId="165" fontId="1" fillId="0" borderId="0" xfId="4" applyNumberFormat="1"/>
    <xf numFmtId="164" fontId="1" fillId="0" borderId="0" xfId="5" applyNumberFormat="1" applyFont="1"/>
    <xf numFmtId="0" fontId="13" fillId="0" borderId="0" xfId="4" applyFont="1"/>
    <xf numFmtId="164" fontId="13" fillId="0" borderId="0" xfId="5" applyNumberFormat="1" applyFont="1"/>
    <xf numFmtId="164" fontId="1" fillId="0" borderId="0" xfId="4" applyNumberFormat="1"/>
    <xf numFmtId="0" fontId="12" fillId="2" borderId="0" xfId="4" applyFont="1" applyFill="1"/>
    <xf numFmtId="0" fontId="1" fillId="2" borderId="0" xfId="4" applyFill="1"/>
    <xf numFmtId="164" fontId="13" fillId="0" borderId="0" xfId="4" applyNumberFormat="1" applyFont="1"/>
    <xf numFmtId="0" fontId="11" fillId="0" borderId="5" xfId="4" applyFont="1" applyBorder="1"/>
    <xf numFmtId="0" fontId="1" fillId="0" borderId="6" xfId="4" applyBorder="1"/>
    <xf numFmtId="0" fontId="11" fillId="0" borderId="6" xfId="4" applyFont="1" applyBorder="1"/>
    <xf numFmtId="0" fontId="11" fillId="0" borderId="7" xfId="4" applyFont="1" applyBorder="1"/>
    <xf numFmtId="164" fontId="9" fillId="0" borderId="0" xfId="5" applyNumberFormat="1" applyFont="1"/>
    <xf numFmtId="164" fontId="14" fillId="0" borderId="0" xfId="5" applyNumberFormat="1" applyFont="1"/>
    <xf numFmtId="0" fontId="1" fillId="0" borderId="0" xfId="4" applyAlignment="1">
      <alignment wrapText="1"/>
    </xf>
    <xf numFmtId="0" fontId="0" fillId="0" borderId="0" xfId="0" applyAlignment="1">
      <alignment horizontal="right"/>
    </xf>
  </cellXfs>
  <cellStyles count="6">
    <cellStyle name="Comma 2" xfId="3" xr:uid="{9E10F55B-C15A-4BD9-BDB1-B7D34FB0DB5D}"/>
    <cellStyle name="Comma 3" xfId="5" xr:uid="{433320B6-70DF-47FB-B715-029A502D11FE}"/>
    <cellStyle name="Komma" xfId="1" builtinId="3"/>
    <cellStyle name="Normal 2" xfId="2" xr:uid="{E6238E86-9BB2-4E48-8509-B89B9BDF4A8E}"/>
    <cellStyle name="Normal 3" xfId="4" xr:uid="{278AC018-86F5-4DFE-A432-F0CE4B41919D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1E2A-0612-444A-AD97-5B33AC0D1133}">
  <dimension ref="A1:I71"/>
  <sheetViews>
    <sheetView tabSelected="1" workbookViewId="0">
      <selection activeCell="D6" sqref="D6"/>
    </sheetView>
  </sheetViews>
  <sheetFormatPr baseColWidth="10" defaultColWidth="8.83203125" defaultRowHeight="15" x14ac:dyDescent="0.2"/>
  <cols>
    <col min="1" max="1" width="41.6640625" customWidth="1"/>
    <col min="2" max="2" width="24.5" customWidth="1"/>
    <col min="3" max="3" width="22" customWidth="1"/>
    <col min="4" max="4" width="19.1640625" customWidth="1"/>
    <col min="5" max="5" width="44.83203125" customWidth="1"/>
  </cols>
  <sheetData>
    <row r="1" spans="1:5" ht="21" x14ac:dyDescent="0.25">
      <c r="A1" s="18" t="s">
        <v>0</v>
      </c>
      <c r="B1" s="4"/>
      <c r="C1" s="4"/>
    </row>
    <row r="2" spans="1:5" ht="21" x14ac:dyDescent="0.25">
      <c r="A2" s="4" t="s">
        <v>54</v>
      </c>
      <c r="B2" s="4"/>
      <c r="C2" s="4"/>
    </row>
    <row r="3" spans="1:5" ht="21" x14ac:dyDescent="0.25">
      <c r="A3" s="4"/>
      <c r="B3" s="4"/>
      <c r="C3" s="4"/>
    </row>
    <row r="4" spans="1:5" x14ac:dyDescent="0.2">
      <c r="B4" s="5" t="s">
        <v>1</v>
      </c>
      <c r="C4" s="5" t="s">
        <v>1</v>
      </c>
      <c r="D4" s="5" t="s">
        <v>1</v>
      </c>
    </row>
    <row r="5" spans="1:5" x14ac:dyDescent="0.2">
      <c r="B5" s="5" t="s">
        <v>31</v>
      </c>
      <c r="C5" s="5" t="s">
        <v>30</v>
      </c>
      <c r="D5" s="5" t="s">
        <v>56</v>
      </c>
      <c r="E5" s="5" t="s">
        <v>26</v>
      </c>
    </row>
    <row r="7" spans="1:5" x14ac:dyDescent="0.2">
      <c r="A7" s="6" t="s">
        <v>3</v>
      </c>
      <c r="B7" s="6"/>
      <c r="C7" s="6"/>
    </row>
    <row r="9" spans="1:5" x14ac:dyDescent="0.2">
      <c r="A9" t="s">
        <v>2</v>
      </c>
    </row>
    <row r="10" spans="1:5" x14ac:dyDescent="0.2">
      <c r="A10" t="s">
        <v>23</v>
      </c>
      <c r="B10" s="7">
        <v>200000</v>
      </c>
      <c r="C10" s="2">
        <v>213160</v>
      </c>
      <c r="D10" s="7">
        <v>200000</v>
      </c>
    </row>
    <row r="11" spans="1:5" x14ac:dyDescent="0.2">
      <c r="A11" t="s">
        <v>24</v>
      </c>
      <c r="B11" s="7">
        <v>5000</v>
      </c>
      <c r="C11" s="2">
        <v>75000</v>
      </c>
      <c r="D11" s="7">
        <v>75000</v>
      </c>
      <c r="E11" t="s">
        <v>27</v>
      </c>
    </row>
    <row r="12" spans="1:5" ht="27.75" customHeight="1" x14ac:dyDescent="0.2">
      <c r="A12" s="21" t="s">
        <v>25</v>
      </c>
      <c r="B12" s="24">
        <v>75000</v>
      </c>
      <c r="C12" s="22">
        <v>6089</v>
      </c>
      <c r="D12" s="24">
        <v>25000</v>
      </c>
      <c r="E12" s="21" t="s">
        <v>53</v>
      </c>
    </row>
    <row r="13" spans="1:5" x14ac:dyDescent="0.2">
      <c r="A13" t="s">
        <v>9</v>
      </c>
      <c r="B13" s="2">
        <f t="shared" ref="B13:D13" si="0">SUM(B10:B12)</f>
        <v>280000</v>
      </c>
      <c r="C13" s="2">
        <f>SUM(C10:C12)</f>
        <v>294249</v>
      </c>
      <c r="D13" s="2">
        <f t="shared" si="0"/>
        <v>300000</v>
      </c>
    </row>
    <row r="14" spans="1:5" x14ac:dyDescent="0.2">
      <c r="C14" s="2"/>
    </row>
    <row r="15" spans="1:5" x14ac:dyDescent="0.2">
      <c r="A15" s="6" t="s">
        <v>4</v>
      </c>
      <c r="B15" s="6"/>
      <c r="C15" s="17"/>
      <c r="D15" s="6"/>
    </row>
    <row r="16" spans="1:5" x14ac:dyDescent="0.2">
      <c r="C16" s="2"/>
    </row>
    <row r="17" spans="1:5" x14ac:dyDescent="0.2">
      <c r="A17" t="s">
        <v>22</v>
      </c>
      <c r="B17" s="2">
        <f>C70</f>
        <v>344030</v>
      </c>
      <c r="C17" s="2">
        <v>331935</v>
      </c>
      <c r="D17" s="2">
        <f>369935</f>
        <v>369935</v>
      </c>
      <c r="E17" t="s">
        <v>55</v>
      </c>
    </row>
    <row r="18" spans="1:5" x14ac:dyDescent="0.2">
      <c r="C18" s="2"/>
    </row>
    <row r="19" spans="1:5" x14ac:dyDescent="0.2">
      <c r="A19" t="s">
        <v>11</v>
      </c>
      <c r="C19" s="2"/>
    </row>
    <row r="20" spans="1:5" x14ac:dyDescent="0.2">
      <c r="A20" t="s">
        <v>5</v>
      </c>
      <c r="B20" s="2">
        <v>2400</v>
      </c>
      <c r="C20" s="2">
        <v>188</v>
      </c>
      <c r="D20" s="2">
        <v>1600</v>
      </c>
      <c r="E20" t="s">
        <v>52</v>
      </c>
    </row>
    <row r="21" spans="1:5" x14ac:dyDescent="0.2">
      <c r="B21" s="2"/>
      <c r="C21" s="2"/>
      <c r="D21" s="2"/>
    </row>
    <row r="22" spans="1:5" ht="16" x14ac:dyDescent="0.2">
      <c r="A22" s="20" t="s">
        <v>20</v>
      </c>
      <c r="B22" s="19">
        <v>2500</v>
      </c>
      <c r="C22" s="2">
        <v>0</v>
      </c>
      <c r="D22" s="19">
        <v>2500</v>
      </c>
      <c r="E22" s="1" t="s">
        <v>28</v>
      </c>
    </row>
    <row r="23" spans="1:5" x14ac:dyDescent="0.2">
      <c r="A23" t="s">
        <v>13</v>
      </c>
      <c r="B23" s="2">
        <v>500</v>
      </c>
      <c r="C23" s="2">
        <v>0</v>
      </c>
      <c r="D23" s="2">
        <v>500</v>
      </c>
    </row>
    <row r="24" spans="1:5" ht="32" x14ac:dyDescent="0.2">
      <c r="A24" s="20" t="s">
        <v>10</v>
      </c>
      <c r="B24" s="19">
        <v>500</v>
      </c>
      <c r="C24" s="19">
        <v>57</v>
      </c>
      <c r="D24" s="19">
        <v>2000</v>
      </c>
      <c r="E24" s="1" t="s">
        <v>21</v>
      </c>
    </row>
    <row r="25" spans="1:5" ht="33.75" customHeight="1" x14ac:dyDescent="0.2">
      <c r="A25" s="1" t="s">
        <v>15</v>
      </c>
      <c r="B25" s="2">
        <v>600</v>
      </c>
      <c r="C25" s="16">
        <v>574</v>
      </c>
      <c r="D25" s="2">
        <v>600</v>
      </c>
    </row>
    <row r="26" spans="1:5" x14ac:dyDescent="0.2">
      <c r="A26" t="s">
        <v>6</v>
      </c>
      <c r="B26" s="3">
        <v>500</v>
      </c>
      <c r="C26" s="3">
        <v>471</v>
      </c>
      <c r="D26" s="3">
        <v>500</v>
      </c>
    </row>
    <row r="27" spans="1:5" x14ac:dyDescent="0.2">
      <c r="A27" t="s">
        <v>12</v>
      </c>
      <c r="B27" s="2">
        <f t="shared" ref="B27:C27" si="1">SUM(B20:B26)</f>
        <v>7000</v>
      </c>
      <c r="C27" s="2">
        <f t="shared" si="1"/>
        <v>1290</v>
      </c>
      <c r="D27" s="2">
        <f t="shared" ref="D27" si="2">SUM(D20:D26)</f>
        <v>7700</v>
      </c>
    </row>
    <row r="28" spans="1:5" x14ac:dyDescent="0.2">
      <c r="B28" s="3"/>
      <c r="C28" s="3"/>
      <c r="D28" s="3"/>
    </row>
    <row r="29" spans="1:5" x14ac:dyDescent="0.2">
      <c r="A29" t="s">
        <v>7</v>
      </c>
      <c r="B29" s="2">
        <f t="shared" ref="B29:C29" si="3">B27+B17</f>
        <v>351030</v>
      </c>
      <c r="C29" s="2">
        <f t="shared" si="3"/>
        <v>333225</v>
      </c>
      <c r="D29" s="2">
        <f t="shared" ref="D29" si="4">D27+D17</f>
        <v>377635</v>
      </c>
    </row>
    <row r="30" spans="1:5" x14ac:dyDescent="0.2">
      <c r="B30" s="2"/>
      <c r="C30" s="2"/>
      <c r="D30" s="2"/>
    </row>
    <row r="31" spans="1:5" ht="16" thickBot="1" x14ac:dyDescent="0.25">
      <c r="A31" s="6" t="s">
        <v>8</v>
      </c>
      <c r="B31" s="14">
        <f t="shared" ref="B31:C31" si="5">B13-B29</f>
        <v>-71030</v>
      </c>
      <c r="C31" s="14">
        <f t="shared" si="5"/>
        <v>-38976</v>
      </c>
      <c r="D31" s="14">
        <f t="shared" ref="D31" si="6">D13-D29</f>
        <v>-77635</v>
      </c>
    </row>
    <row r="32" spans="1:5" ht="16" thickTop="1" x14ac:dyDescent="0.2">
      <c r="D32" s="2"/>
    </row>
    <row r="35" spans="1:8" ht="21" x14ac:dyDescent="0.25">
      <c r="A35" s="12" t="s">
        <v>19</v>
      </c>
    </row>
    <row r="36" spans="1:8" ht="16" x14ac:dyDescent="0.2">
      <c r="D36" s="9"/>
      <c r="E36" s="11"/>
      <c r="F36" s="11"/>
      <c r="G36" s="9"/>
      <c r="H36" s="9"/>
    </row>
    <row r="37" spans="1:8" ht="16" x14ac:dyDescent="0.2">
      <c r="A37" s="1" t="s">
        <v>32</v>
      </c>
      <c r="B37" s="7">
        <v>350064</v>
      </c>
    </row>
    <row r="38" spans="1:8" ht="16" x14ac:dyDescent="0.2">
      <c r="A38" s="1" t="s">
        <v>14</v>
      </c>
      <c r="B38" s="8">
        <f>B31</f>
        <v>-71030</v>
      </c>
    </row>
    <row r="39" spans="1:8" ht="17" thickBot="1" x14ac:dyDescent="0.25">
      <c r="A39" s="1" t="s">
        <v>33</v>
      </c>
      <c r="B39" s="15">
        <f>B37+B38</f>
        <v>279034</v>
      </c>
    </row>
    <row r="40" spans="1:8" ht="16" thickTop="1" x14ac:dyDescent="0.2"/>
    <row r="42" spans="1:8" ht="26" x14ac:dyDescent="0.3">
      <c r="A42" s="32" t="s">
        <v>34</v>
      </c>
      <c r="B42" s="33"/>
      <c r="C42" s="33"/>
      <c r="D42" s="33"/>
      <c r="E42" s="33"/>
      <c r="F42" s="33"/>
      <c r="G42" s="33"/>
      <c r="H42" s="33"/>
    </row>
    <row r="43" spans="1:8" ht="17" thickBot="1" x14ac:dyDescent="0.25">
      <c r="B43" s="25"/>
      <c r="C43" s="25"/>
      <c r="D43" s="25"/>
      <c r="E43" s="25"/>
      <c r="F43" s="25"/>
      <c r="G43" s="25"/>
      <c r="H43" s="25"/>
    </row>
    <row r="44" spans="1:8" ht="17" thickBot="1" x14ac:dyDescent="0.25">
      <c r="A44" s="35" t="s">
        <v>35</v>
      </c>
      <c r="B44" s="36"/>
      <c r="C44" s="37">
        <v>2024</v>
      </c>
      <c r="D44" s="37">
        <v>2025</v>
      </c>
      <c r="E44" s="38">
        <v>2026</v>
      </c>
      <c r="F44" s="25"/>
      <c r="G44" s="25"/>
      <c r="H44" s="25"/>
    </row>
    <row r="45" spans="1:8" ht="16" x14ac:dyDescent="0.2">
      <c r="A45" s="25" t="s">
        <v>17</v>
      </c>
      <c r="B45" s="25"/>
      <c r="C45" s="28">
        <v>38180</v>
      </c>
      <c r="D45" s="28">
        <v>39885</v>
      </c>
      <c r="E45" s="39"/>
      <c r="F45" s="25"/>
      <c r="G45" s="25"/>
      <c r="H45" s="25"/>
    </row>
    <row r="46" spans="1:8" ht="16" x14ac:dyDescent="0.2">
      <c r="A46" s="25" t="s">
        <v>36</v>
      </c>
      <c r="B46" s="25"/>
      <c r="C46" s="28">
        <v>25000</v>
      </c>
      <c r="D46" s="28">
        <v>15000</v>
      </c>
      <c r="E46" s="39"/>
      <c r="F46" s="25"/>
      <c r="G46" s="25"/>
      <c r="H46" s="25"/>
    </row>
    <row r="47" spans="1:8" ht="16" x14ac:dyDescent="0.2">
      <c r="A47" s="25" t="s">
        <v>37</v>
      </c>
      <c r="B47" s="25"/>
      <c r="C47" s="28">
        <v>40000</v>
      </c>
      <c r="D47" s="28">
        <v>40000</v>
      </c>
      <c r="E47" s="39"/>
      <c r="F47" s="25"/>
      <c r="G47" s="25"/>
      <c r="H47" s="25"/>
    </row>
    <row r="48" spans="1:8" ht="16" x14ac:dyDescent="0.2">
      <c r="A48" s="25" t="s">
        <v>18</v>
      </c>
      <c r="B48" s="25"/>
      <c r="C48" s="28">
        <v>20100</v>
      </c>
      <c r="D48" s="28"/>
      <c r="E48" s="39"/>
      <c r="F48" s="25"/>
      <c r="G48" s="25"/>
      <c r="H48" s="25"/>
    </row>
    <row r="49" spans="1:9" ht="16" x14ac:dyDescent="0.2">
      <c r="A49" s="25" t="s">
        <v>16</v>
      </c>
      <c r="B49" s="25"/>
      <c r="C49" s="28">
        <v>20000</v>
      </c>
      <c r="D49" s="28"/>
      <c r="E49" s="39"/>
      <c r="F49" s="25"/>
      <c r="G49" s="25"/>
      <c r="H49" s="25"/>
    </row>
    <row r="50" spans="1:9" ht="16" x14ac:dyDescent="0.2">
      <c r="A50" s="25" t="s">
        <v>38</v>
      </c>
      <c r="B50" s="25"/>
      <c r="C50" s="28">
        <v>1750</v>
      </c>
      <c r="D50" s="28"/>
      <c r="E50" s="39"/>
      <c r="F50" s="25"/>
      <c r="G50" s="25"/>
      <c r="H50" s="25"/>
    </row>
    <row r="51" spans="1:9" ht="16" x14ac:dyDescent="0.2">
      <c r="A51" s="25" t="s">
        <v>39</v>
      </c>
      <c r="B51" s="25"/>
      <c r="C51" s="28">
        <v>30000</v>
      </c>
      <c r="D51" s="28">
        <v>30000</v>
      </c>
      <c r="E51" s="39"/>
      <c r="F51" s="25"/>
      <c r="G51" s="25"/>
      <c r="H51" s="25"/>
    </row>
    <row r="52" spans="1:9" ht="16" x14ac:dyDescent="0.2">
      <c r="A52" s="10"/>
      <c r="B52" s="25"/>
      <c r="C52" s="25"/>
      <c r="D52" s="28"/>
      <c r="E52" s="39"/>
      <c r="F52" s="25"/>
      <c r="G52" s="25"/>
      <c r="H52" s="25"/>
    </row>
    <row r="53" spans="1:9" ht="16" x14ac:dyDescent="0.2">
      <c r="A53" s="10"/>
      <c r="B53" s="25"/>
      <c r="C53" s="28"/>
      <c r="D53" s="28"/>
      <c r="E53" s="39"/>
      <c r="F53" s="25"/>
      <c r="G53" s="25"/>
      <c r="H53" s="25"/>
    </row>
    <row r="54" spans="1:9" ht="16" x14ac:dyDescent="0.2">
      <c r="A54" s="25" t="s">
        <v>29</v>
      </c>
      <c r="B54" s="25"/>
      <c r="C54" s="28">
        <v>84000</v>
      </c>
      <c r="D54" s="28">
        <v>42000</v>
      </c>
      <c r="E54" s="25" t="s">
        <v>40</v>
      </c>
      <c r="G54" s="25"/>
      <c r="H54" s="25"/>
    </row>
    <row r="55" spans="1:9" ht="16" x14ac:dyDescent="0.2">
      <c r="A55" s="10"/>
      <c r="B55" s="25"/>
      <c r="C55" s="28"/>
      <c r="D55" s="28"/>
      <c r="E55" s="39"/>
      <c r="F55" s="25"/>
      <c r="G55" s="25"/>
      <c r="H55" s="25"/>
    </row>
    <row r="56" spans="1:9" ht="16" x14ac:dyDescent="0.2">
      <c r="A56" s="29" t="s">
        <v>41</v>
      </c>
      <c r="B56" s="29"/>
      <c r="C56" s="30">
        <v>259030</v>
      </c>
      <c r="D56" s="30">
        <v>166885</v>
      </c>
      <c r="E56" s="40"/>
      <c r="F56" s="25"/>
      <c r="G56" s="25"/>
      <c r="H56" s="25"/>
    </row>
    <row r="57" spans="1:9" ht="16" x14ac:dyDescent="0.2">
      <c r="A57" s="23"/>
      <c r="B57" s="25"/>
      <c r="C57" s="28"/>
      <c r="D57" s="28"/>
      <c r="E57" s="28"/>
      <c r="F57" s="25"/>
      <c r="G57" s="25"/>
      <c r="H57" s="25"/>
      <c r="I57" s="25"/>
    </row>
    <row r="58" spans="1:9" ht="16" x14ac:dyDescent="0.2">
      <c r="A58" s="26" t="s">
        <v>42</v>
      </c>
      <c r="B58" s="25"/>
      <c r="C58" s="28"/>
      <c r="D58" s="28"/>
      <c r="E58" s="28"/>
      <c r="F58" s="25"/>
      <c r="G58" s="25"/>
      <c r="H58" s="25"/>
      <c r="I58" s="25"/>
    </row>
    <row r="59" spans="1:9" ht="16" x14ac:dyDescent="0.2">
      <c r="A59" s="25" t="s">
        <v>43</v>
      </c>
      <c r="B59" s="25"/>
      <c r="C59" s="28">
        <v>15000</v>
      </c>
      <c r="D59" s="28">
        <v>15000</v>
      </c>
      <c r="E59" s="28"/>
      <c r="F59" s="25"/>
      <c r="G59" s="25"/>
      <c r="H59" s="25"/>
      <c r="I59" s="25"/>
    </row>
    <row r="60" spans="1:9" ht="16" x14ac:dyDescent="0.2">
      <c r="A60" s="25" t="s">
        <v>44</v>
      </c>
      <c r="B60" s="25"/>
      <c r="C60" s="28">
        <v>10000</v>
      </c>
      <c r="D60" s="28">
        <v>10000</v>
      </c>
      <c r="E60" s="28"/>
      <c r="F60" s="25"/>
      <c r="G60" s="25"/>
      <c r="H60" s="25"/>
      <c r="I60" s="25"/>
    </row>
    <row r="61" spans="1:9" ht="16" x14ac:dyDescent="0.2">
      <c r="A61" s="25" t="s">
        <v>45</v>
      </c>
      <c r="B61" s="25"/>
      <c r="C61" s="28">
        <v>10000</v>
      </c>
      <c r="D61" s="28">
        <v>10000</v>
      </c>
      <c r="E61" s="28"/>
      <c r="F61" s="25"/>
      <c r="G61" s="25"/>
      <c r="H61" s="25"/>
      <c r="I61" s="25"/>
    </row>
    <row r="62" spans="1:9" ht="16" x14ac:dyDescent="0.2">
      <c r="A62" s="25" t="s">
        <v>18</v>
      </c>
      <c r="B62" s="25"/>
      <c r="C62" s="27"/>
      <c r="D62" s="27">
        <v>20100</v>
      </c>
      <c r="E62" s="27"/>
      <c r="F62" s="25"/>
      <c r="G62" s="25"/>
      <c r="H62" s="25"/>
      <c r="I62" s="25"/>
    </row>
    <row r="63" spans="1:9" ht="34" x14ac:dyDescent="0.2">
      <c r="A63" s="25" t="s">
        <v>46</v>
      </c>
      <c r="B63" s="41" t="s">
        <v>47</v>
      </c>
      <c r="C63" s="28">
        <v>10000</v>
      </c>
      <c r="D63" s="27"/>
      <c r="E63" s="27"/>
      <c r="F63" s="25"/>
      <c r="G63" s="25"/>
      <c r="H63" s="25"/>
      <c r="I63" s="25"/>
    </row>
    <row r="64" spans="1:9" ht="17" thickBot="1" x14ac:dyDescent="0.25">
      <c r="A64" s="10"/>
      <c r="B64" s="25"/>
      <c r="C64" s="31">
        <v>45000</v>
      </c>
      <c r="D64" s="31">
        <v>55100</v>
      </c>
      <c r="E64" s="25"/>
      <c r="F64" s="25"/>
      <c r="G64" s="25"/>
      <c r="H64" s="25"/>
      <c r="I64" s="25"/>
    </row>
    <row r="65" spans="1:9" ht="17" thickBot="1" x14ac:dyDescent="0.25">
      <c r="A65" s="9"/>
      <c r="B65" s="13"/>
    </row>
    <row r="66" spans="1:9" ht="16" x14ac:dyDescent="0.2">
      <c r="A66" s="29" t="s">
        <v>48</v>
      </c>
      <c r="B66" s="29"/>
      <c r="C66" s="34">
        <v>304030</v>
      </c>
      <c r="D66" s="34">
        <v>221985</v>
      </c>
      <c r="E66" s="25"/>
      <c r="F66" s="25"/>
      <c r="G66" s="25"/>
      <c r="H66" s="25"/>
      <c r="I66" s="25"/>
    </row>
    <row r="68" spans="1:9" ht="16" x14ac:dyDescent="0.2">
      <c r="A68" s="25" t="s">
        <v>49</v>
      </c>
      <c r="B68" s="25"/>
      <c r="C68" s="28">
        <v>40000</v>
      </c>
      <c r="D68" s="28">
        <v>40000</v>
      </c>
      <c r="E68" s="25" t="s">
        <v>50</v>
      </c>
      <c r="G68" s="25"/>
      <c r="H68" s="31"/>
      <c r="I68" s="31"/>
    </row>
    <row r="69" spans="1:9" ht="16" x14ac:dyDescent="0.2">
      <c r="B69" s="25"/>
      <c r="C69" s="28"/>
      <c r="D69" s="28"/>
      <c r="E69" s="25"/>
      <c r="F69" s="25"/>
      <c r="G69" s="25"/>
      <c r="H69" s="25"/>
      <c r="I69" s="25"/>
    </row>
    <row r="70" spans="1:9" ht="16" x14ac:dyDescent="0.2">
      <c r="A70" s="29" t="s">
        <v>51</v>
      </c>
      <c r="B70" s="29"/>
      <c r="C70" s="30">
        <v>344030</v>
      </c>
      <c r="D70" s="30">
        <v>261985</v>
      </c>
      <c r="E70" s="25"/>
      <c r="F70" s="25"/>
      <c r="G70" s="25"/>
      <c r="H70" s="25"/>
      <c r="I70" s="25"/>
    </row>
    <row r="71" spans="1:9" x14ac:dyDescent="0.2">
      <c r="C71" s="42" t="s">
        <v>55</v>
      </c>
    </row>
  </sheetData>
  <pageMargins left="0.7" right="0.7" top="0.75" bottom="0.75" header="0.3" footer="0.3"/>
  <pageSetup orientation="portrait" horizontalDpi="300" verticalDpi="300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CA9C4CA1ECD7488726A98D36EA7C24" ma:contentTypeVersion="10" ma:contentTypeDescription="Create a new document." ma:contentTypeScope="" ma:versionID="6b426b150d238404bbed495b4e01d22b">
  <xsd:schema xmlns:xsd="http://www.w3.org/2001/XMLSchema" xmlns:xs="http://www.w3.org/2001/XMLSchema" xmlns:p="http://schemas.microsoft.com/office/2006/metadata/properties" xmlns:ns3="0a671f4f-d93f-4efd-9b75-426832d7cabc" targetNamespace="http://schemas.microsoft.com/office/2006/metadata/properties" ma:root="true" ma:fieldsID="06730d8f0d872c7f7abd2ad1c3be7624" ns3:_="">
    <xsd:import namespace="0a671f4f-d93f-4efd-9b75-426832d7ca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71f4f-d93f-4efd-9b75-426832d7c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4E34E-F6C1-4522-9919-A827AD9FC2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365849-8C5E-42FD-A913-C06E8E6C2A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4AE49-7CD3-41DD-89EB-82A9CDA60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71f4f-d93f-4efd-9b75-426832d7c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Vegte, Marco</dc:creator>
  <cp:lastModifiedBy>Rosalien Van der Laan</cp:lastModifiedBy>
  <cp:lastPrinted>2023-06-06T13:07:49Z</cp:lastPrinted>
  <dcterms:created xsi:type="dcterms:W3CDTF">2021-01-11T16:25:11Z</dcterms:created>
  <dcterms:modified xsi:type="dcterms:W3CDTF">2024-11-06T08:59:48Z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0x01010028CA9C4CA1ECD7488726A98D36EA7C24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2022-02-28T07:49:32Z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72b00b92-cd28-42e3-849e-5ef3abbb01e2</vt:lpwstr>
  </property>
  <property fmtid="{D5CDD505-2E9C-101B-9397-08002B2CF9AE}" pid="9" name="MSIP_Label_ea60d57e-af5b-4752-ac57-3e4f28ca11dc_ContentBits">
    <vt:lpwstr>0</vt:lpwstr>
  </property>
</Properties>
</file>